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<sst xmlns="http://schemas.openxmlformats.org/spreadsheetml/2006/main" count="22" uniqueCount="19">
  <si>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SPEED/RPM</t>
  </si>
  <si>
    <t>CALCULATOR</t>
  </si>
  <si>
    <t>RPM at end of quarter</t>
  </si>
  <si>
    <t>Speed at end of quarter</t>
  </si>
  <si>
    <t>Tire height</t>
  </si>
  <si>
    <t>Rear end ratio</t>
  </si>
  <si>
    <t>Calculated MPH (no slippage)</t>
  </si>
  <si>
    <t>RPM at 1/4 speed with no slippage</t>
  </si>
  <si>
    <t>Add 1" for tire growth</t>
  </si>
  <si>
    <t>Speed only calculation</t>
  </si>
  <si>
    <t>gear</t>
  </si>
  <si>
    <t>RPM</t>
  </si>
  <si>
    <t>Speed</t>
  </si>
  <si>
    <t>Plus 1" tire growth</t>
  </si>
  <si>
    <t>Torque Converter slippage RPM)</t>
  </si>
  <si>
    <t>%</t>
  </si>
  <si>
    <t>Mine</t>
  </si>
  <si>
    <t>Ron's</t>
  </si>
  <si>
    <t>% w/ 1" tire growth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</si>
</sst>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3">
      <selection activeCell="F25" sqref="F25"/>
    </sheetView>
  </sheetViews>
  <sheetFormatPr defaultColWidth="9.140625" defaultRowHeight="12.75"/>
  <cols>
    <col min="4" max="4" width="12.00390625" style="0" bestFit="1" customWidth="1"/>
  </cols>
  <sheetData>
    <row r="1" s="1" customFormat="1" ht="15.75">
      <c r="E1" s="1" t="s">
        <v>0</v>
      </c>
    </row>
    <row r="2" s="1" customFormat="1" ht="15.75">
      <c r="E2" s="1" t="s">
        <v>1</v>
      </c>
    </row>
    <row r="4" s="2" customFormat="1" ht="12.75">
      <c r="K4" s="2" t="s">
        <v>8</v>
      </c>
    </row>
    <row r="5" s="2" customFormat="1" ht="12.75"/>
    <row r="6" spans="6:13" s="3" customFormat="1" ht="12.75">
      <c r="F6" s="3" t="s">
        <v>16</v>
      </c>
      <c r="H6" s="3" t="s">
        <v>17</v>
      </c>
      <c r="K6" s="3" t="s">
        <v>17</v>
      </c>
      <c r="M6" s="3" t="s">
        <v>17</v>
      </c>
    </row>
    <row r="7" s="3" customFormat="1" ht="12.75"/>
    <row r="8" spans="1:13" ht="12.75">
      <c r="A8" t="s">
        <v>2</v>
      </c>
      <c r="F8">
        <v>7200</v>
      </c>
      <c r="H8">
        <v>5350</v>
      </c>
      <c r="K8">
        <v>5700</v>
      </c>
      <c r="M8">
        <v>5350</v>
      </c>
    </row>
    <row r="10" spans="1:13" ht="12.75">
      <c r="A10" t="s">
        <v>3</v>
      </c>
      <c r="F10">
        <v>124</v>
      </c>
      <c r="H10">
        <v>110.5</v>
      </c>
      <c r="K10">
        <v>108.5</v>
      </c>
      <c r="M10">
        <v>110.5</v>
      </c>
    </row>
    <row r="12" spans="1:13" ht="12.75">
      <c r="A12" t="s">
        <v>4</v>
      </c>
      <c r="F12">
        <v>28</v>
      </c>
      <c r="H12">
        <v>26</v>
      </c>
      <c r="K12">
        <f>F12+1</f>
        <v>29</v>
      </c>
      <c r="M12">
        <f>H12+1</f>
        <v>27</v>
      </c>
    </row>
    <row r="14" spans="1:13" ht="12.75">
      <c r="A14" t="s">
        <v>5</v>
      </c>
      <c r="F14">
        <v>4.56</v>
      </c>
      <c r="H14">
        <v>3.73</v>
      </c>
      <c r="K14">
        <v>3.73</v>
      </c>
      <c r="M14">
        <v>3.73</v>
      </c>
    </row>
    <row r="18" spans="1:13" ht="12.75">
      <c r="A18" t="s">
        <v>6</v>
      </c>
      <c r="F18">
        <f>(F8*F12*3.1416*60)/(12*5280*F14)</f>
        <v>131.52631578947367</v>
      </c>
      <c r="H18">
        <f>(H8*H12*3.1416*60)/(12*5280*H14)</f>
        <v>110.94436997319036</v>
      </c>
      <c r="K18">
        <f>(K8*K12*3.1416*60)/(12*5280*K14)</f>
        <v>131.8411528150134</v>
      </c>
      <c r="M18">
        <f>(M8*M12*3.1416*60)/(12*5280*M14)</f>
        <v>115.21146112600536</v>
      </c>
    </row>
    <row r="20" spans="1:13" ht="12.75">
      <c r="A20" t="s">
        <v>7</v>
      </c>
      <c r="F20">
        <f>F10*F8/F18</f>
        <v>6787.995198079232</v>
      </c>
      <c r="H20">
        <f>H10*H8/H18</f>
        <v>5328.5714285714275</v>
      </c>
      <c r="K20">
        <f>K10*K8/K18</f>
        <v>4690.872210953347</v>
      </c>
      <c r="M20">
        <f>M10*M8/M18</f>
        <v>5131.216931216932</v>
      </c>
    </row>
    <row r="22" spans="1:13" ht="12.75">
      <c r="A22" t="s">
        <v>14</v>
      </c>
      <c r="F22">
        <f>F8-F20</f>
        <v>412.00480192076793</v>
      </c>
      <c r="H22">
        <f>H8-H20</f>
        <v>21.428571428572468</v>
      </c>
      <c r="K22">
        <f>K8-K20</f>
        <v>1009.1277890466527</v>
      </c>
      <c r="M22">
        <f>M8-M20</f>
        <v>218.7830687830683</v>
      </c>
    </row>
    <row r="23" spans="3:13" ht="12.75">
      <c r="C23" t="s">
        <v>15</v>
      </c>
      <c r="F23">
        <f>F22/F20*100</f>
        <v>6.069609507640062</v>
      </c>
      <c r="H23">
        <f>H22/H20*100</f>
        <v>0.40214477211798205</v>
      </c>
      <c r="K23">
        <f>K22/K20*100</f>
        <v>21.51258323964368</v>
      </c>
      <c r="M23">
        <f>M22/M20*100</f>
        <v>4.26376572489172</v>
      </c>
    </row>
    <row r="24" spans="3:13" ht="12.75">
      <c r="C24" t="s">
        <v>18</v>
      </c>
      <c r="F24">
        <f>(F12+1)/(F12)*F23</f>
        <v>6.286381275770065</v>
      </c>
      <c r="H24">
        <f>(H12+1)/(H12)*H23</f>
        <v>0.41761187873790445</v>
      </c>
      <c r="K24">
        <f>(K12+1)/(K12)*K23</f>
        <v>22.254396454803807</v>
      </c>
      <c r="M24">
        <f>(M12+1)/(M12)*M23</f>
        <v>4.421682973961784</v>
      </c>
    </row>
    <row r="26" spans="1:9" ht="12.75">
      <c r="A26" s="2" t="s">
        <v>9</v>
      </c>
      <c r="I26" s="2" t="s">
        <v>13</v>
      </c>
    </row>
    <row r="27" spans="1:9" ht="12.75">
      <c r="A27" s="2"/>
      <c r="I27" s="2"/>
    </row>
    <row r="28" spans="2:9" ht="12.75">
      <c r="B28" t="s">
        <v>4</v>
      </c>
      <c r="D28">
        <v>28</v>
      </c>
      <c r="G28" t="s">
        <v>12</v>
      </c>
      <c r="H28">
        <f>D30*D28*3.1416*60/(D29*5280*12)</f>
        <v>131.52631578947367</v>
      </c>
      <c r="I28">
        <f>D30*(D28+1)*3.1416*60/(D29*5280*12)</f>
        <v>136.22368421052633</v>
      </c>
    </row>
    <row r="29" spans="2:4" ht="12.75">
      <c r="B29" t="s">
        <v>10</v>
      </c>
      <c r="D29">
        <v>4.56</v>
      </c>
    </row>
    <row r="30" spans="2:4" ht="12.75">
      <c r="B30" t="s">
        <v>11</v>
      </c>
      <c r="D30">
        <v>7200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Solectron South Carolina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Taylor, Jim</dc:creator>
  <cp:keywords/>
  <dc:description/>
  <cp:lastModifiedBy>Jim Taylor</cp:lastModifiedBy>
  <dcterms:created xsi:type="dcterms:W3CDTF">2001-01-08T23:07:29Z</dcterms:created>
  <dcterms:modified xsi:type="dcterms:W3CDTF">2001-12-17T17:10:29Z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